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<sst xmlns="http://schemas.openxmlformats.org/spreadsheetml/2006/main" count="288" uniqueCount="109">
  <si>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</si>
  <si>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</si>
  <si>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</si>
  <si>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</si>
  <si>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</si>
  <si>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</si>
  <si>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</si>
  <si>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</si>
  <si>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</si>
  <si>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</si>
  <si>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</si>
  <si>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</si>
  <si>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</si>
  <si>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</si>
  <si>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</si>
  <si>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</si>
  <si>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</si>
  <si>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</si>
  <si>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</si>
  <si>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</si>
  <si>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</si>
  <si>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</si>
  <si>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</si>
  <si>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</si>
  <si>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</si>
  <si>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</si>
  <si>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</si>
  <si>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</si>
  <si>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</si>
  <si>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</si>
  <si>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</si>
  <si>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</si>
  <si>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</si>
  <si>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</si>
  <si>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</si>
  <si>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</si>
  <si>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</si>
  <si>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</si>
  <si>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</si>
  <si>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</si>
  <si>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</si>
  <si>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</si>
  <si>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</si>
  <si>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</si>
  <si>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</si>
  <si>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</si>
  <si>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</si>
  <si>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</si>
  <si>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</si>
  <si>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</si>
  <si>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</si>
  <si>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</si>
  <si>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</si>
  <si>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</si>
  <si>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</si>
  <si>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</si>
  <si>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</si>
  <si>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</si>
  <si>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</si>
  <si>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</si>
  <si>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</si>
  <si>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</si>
  <si>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</si>
  <si>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</si>
  <si>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</si>
  <si>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</si>
  <si>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</si>
  <si>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</si>
  <si>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</si>
  <si>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</si>
  <si>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</si>
  <si>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</si>
  <si>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</si>
  <si>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</si>
  <si>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</si>
  <si>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</si>
  <si>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</si>
  <si>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</si>
  <si>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</si>
  <si>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</si>
  <si>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</si>
  <si>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</si>
  <si>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</si>
  <si>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</si>
  <si>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</si>
  <si>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</si>
  <si>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</si>
  <si>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</si>
  <si>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</si>
  <si>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</si>
  <si>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</si>
  <si>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</si>
  <si>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</si>
  <si>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</si>
  <si>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</si>
  <si>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</si>
  <si>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</si>
  <si>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</si>
  <si>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</si>
  <si>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</si>
  <si>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</si>
  <si>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</si>
  <si>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</si>
  <si>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</si>
  <si>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</si>
  <si>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20.07.2017</t>
  </si>
  <si>
    <r>
      <t xml:space="preserve">станом на 20.07.2017р.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</si>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</sst>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8"/>
      <color indexed="8"/>
      <name val="Times New Roman"/>
      <family val="1"/>
    </font>
    <font>
      <sz val="2.6"/>
      <color indexed="8"/>
      <name val="Times New Roman"/>
      <family val="1"/>
    </font>
    <font>
      <sz val="3.65"/>
      <color indexed="8"/>
      <name val="Times New Roman"/>
      <family val="1"/>
    </font>
    <font>
      <sz val="7.1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458685"/>
        <c:axId val="27801574"/>
      </c:lineChart>
      <c:catAx>
        <c:axId val="254586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1574"/>
        <c:crosses val="autoZero"/>
        <c:auto val="0"/>
        <c:lblOffset val="100"/>
        <c:tickLblSkip val="1"/>
        <c:noMultiLvlLbl val="0"/>
      </c:catAx>
      <c:valAx>
        <c:axId val="278015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 val="autoZero"/>
        <c:auto val="0"/>
        <c:lblOffset val="100"/>
        <c:tickLblSkip val="1"/>
        <c:noMultiLvlLbl val="0"/>
      </c:catAx>
      <c:valAx>
        <c:axId val="373349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8757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482"/>
        <c:crosses val="autoZero"/>
        <c:auto val="0"/>
        <c:lblOffset val="100"/>
        <c:tickLblSkip val="1"/>
        <c:noMultiLvlLbl val="0"/>
      </c:catAx>
      <c:valAx>
        <c:axId val="42354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6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29732"/>
        <c:crosses val="autoZero"/>
        <c:auto val="0"/>
        <c:lblOffset val="100"/>
        <c:tickLblSkip val="1"/>
        <c:noMultiLvlLbl val="0"/>
      </c:catAx>
      <c:valAx>
        <c:axId val="75297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193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58725"/>
        <c:axId val="5928526"/>
      </c:lineChart>
      <c:catAx>
        <c:axId val="658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8526"/>
        <c:crosses val="autoZero"/>
        <c:auto val="0"/>
        <c:lblOffset val="100"/>
        <c:tickLblSkip val="1"/>
        <c:noMultiLvlLbl val="0"/>
      </c:catAx>
      <c:valAx>
        <c:axId val="59285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72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3356735"/>
        <c:axId val="10448568"/>
      </c:lineChart>
      <c:catAx>
        <c:axId val="53356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8568"/>
        <c:crosses val="autoZero"/>
        <c:auto val="0"/>
        <c:lblOffset val="100"/>
        <c:tickLblSkip val="1"/>
        <c:noMultiLvlLbl val="0"/>
      </c:catAx>
      <c:valAx>
        <c:axId val="104485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5673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6928249"/>
        <c:axId val="41027650"/>
      </c:lineChart>
      <c:catAx>
        <c:axId val="269282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7650"/>
        <c:crosses val="autoZero"/>
        <c:auto val="0"/>
        <c:lblOffset val="100"/>
        <c:tickLblSkip val="1"/>
        <c:noMultiLvlLbl val="0"/>
      </c:catAx>
      <c:valAx>
        <c:axId val="410276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282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704531"/>
        <c:axId val="34905324"/>
      </c:bar3D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04531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712461"/>
        <c:axId val="8758966"/>
      </c:bar3D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246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709 633,7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- 57 658,4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- 52 909,0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AVERAGE(N4:N16)</f>
        <v>5083.457692307693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5083.5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5083.5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5083.5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5083.5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5083.5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5083.5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5083.5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5083.5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5083.5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5083.5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5083.5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17.49000000000014</v>
      </c>
      <c r="N16" s="69">
        <v>6805.24</v>
      </c>
      <c r="O16" s="78">
        <v>4500</v>
      </c>
      <c r="P16" s="3">
        <f t="shared" si="2"/>
        <v>1.5122755555555556</v>
      </c>
      <c r="Q16" s="2">
        <v>5083.5</v>
      </c>
      <c r="R16" s="75">
        <v>0</v>
      </c>
      <c r="S16" s="69">
        <v>0</v>
      </c>
      <c r="T16" s="80">
        <v>17.54</v>
      </c>
      <c r="U16" s="130">
        <v>0</v>
      </c>
      <c r="V16" s="131"/>
      <c r="W16" s="74">
        <f t="shared" si="3"/>
        <v>17.54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5083.5</v>
      </c>
      <c r="R17" s="75"/>
      <c r="S17" s="69"/>
      <c r="T17" s="80"/>
      <c r="U17" s="130"/>
      <c r="V17" s="131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5083.5</v>
      </c>
      <c r="R18" s="75"/>
      <c r="S18" s="69"/>
      <c r="T18" s="76"/>
      <c r="U18" s="130"/>
      <c r="V18" s="131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5083.5</v>
      </c>
      <c r="R19" s="75"/>
      <c r="S19" s="69"/>
      <c r="T19" s="76"/>
      <c r="U19" s="130"/>
      <c r="V19" s="131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5083.5</v>
      </c>
      <c r="R20" s="75"/>
      <c r="S20" s="69"/>
      <c r="T20" s="76"/>
      <c r="U20" s="130"/>
      <c r="V20" s="131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5083.5</v>
      </c>
      <c r="R21" s="81"/>
      <c r="S21" s="80"/>
      <c r="T21" s="76"/>
      <c r="U21" s="130"/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5083.5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5083.5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5083.5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38540.15000000001</v>
      </c>
      <c r="C25" s="92">
        <f t="shared" si="4"/>
        <v>2593.73</v>
      </c>
      <c r="D25" s="115">
        <f t="shared" si="4"/>
        <v>2266.21</v>
      </c>
      <c r="E25" s="115">
        <f t="shared" si="4"/>
        <v>327.52</v>
      </c>
      <c r="F25" s="92">
        <f t="shared" si="4"/>
        <v>1267.75</v>
      </c>
      <c r="G25" s="92">
        <f t="shared" si="4"/>
        <v>4213.7</v>
      </c>
      <c r="H25" s="92">
        <f t="shared" si="4"/>
        <v>14264.46</v>
      </c>
      <c r="I25" s="92">
        <f t="shared" si="4"/>
        <v>1502.9500000000003</v>
      </c>
      <c r="J25" s="92">
        <f t="shared" si="4"/>
        <v>395.9</v>
      </c>
      <c r="K25" s="92">
        <f t="shared" si="4"/>
        <v>518.8000000000001</v>
      </c>
      <c r="L25" s="92">
        <f t="shared" si="4"/>
        <v>2539</v>
      </c>
      <c r="M25" s="91">
        <f t="shared" si="4"/>
        <v>248.509999999999</v>
      </c>
      <c r="N25" s="91">
        <f t="shared" si="4"/>
        <v>66084.95000000001</v>
      </c>
      <c r="O25" s="91">
        <f t="shared" si="4"/>
        <v>120156.4</v>
      </c>
      <c r="P25" s="93">
        <f>N25/O25</f>
        <v>0.5499910949395955</v>
      </c>
      <c r="Q25" s="2"/>
      <c r="R25" s="82">
        <f>SUM(R4:R24)</f>
        <v>106.04</v>
      </c>
      <c r="S25" s="82">
        <f>SUM(S4:S24)</f>
        <v>0</v>
      </c>
      <c r="T25" s="82">
        <f>SUM(T4:T24)</f>
        <v>332.58</v>
      </c>
      <c r="U25" s="119">
        <f>SUM(U4:U24)</f>
        <v>1</v>
      </c>
      <c r="V25" s="120"/>
      <c r="W25" s="82">
        <f>R25+S25+U25+T25+V25</f>
        <v>439.62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42936</v>
      </c>
      <c r="S30" s="126">
        <v>17.5491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42936</v>
      </c>
      <c r="S40" s="125">
        <v>23978.77982999994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55" sqref="B5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23978.77982999994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6900.8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8635.710000000001</v>
      </c>
      <c r="N29" s="51">
        <f>M29-L29</f>
        <v>-44151.29</v>
      </c>
      <c r="O29" s="158">
        <f>липень!S30</f>
        <v>17.5491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390082.59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92611.06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118626.83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12353.48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56553.79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19727.159999999916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709633.6799999999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6900.8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2017-07-20T09:10:32Z</dcterms:modified>
  <cp:category/>
  <cp:version/>
  <cp:contentType/>
  <cp:contentStatus/>
</cp:coreProperties>
</file>